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out_Revient_KM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Segoe UI"/>
      <b val="1"/>
      <color rgb="00FFFFFF"/>
      <sz val="13"/>
    </font>
    <font>
      <name val="Segoe UI"/>
      <b val="1"/>
      <color rgb="00FFFFFF"/>
      <sz val="10"/>
    </font>
    <font>
      <name val="Segoe UI"/>
      <sz val="9.5"/>
    </font>
  </fonts>
  <fills count="5">
    <fill>
      <patternFill/>
    </fill>
    <fill>
      <patternFill patternType="gray125"/>
    </fill>
    <fill>
      <patternFill patternType="solid">
        <fgColor rgb="001E3A8A"/>
        <bgColor rgb="001E3A8A"/>
      </patternFill>
    </fill>
    <fill>
      <patternFill patternType="solid">
        <fgColor rgb="002563EB"/>
        <bgColor rgb="002563EB"/>
      </patternFill>
    </fill>
    <fill>
      <patternFill patternType="solid">
        <fgColor rgb="00F8FAFC"/>
        <bgColor rgb="00F8FAFC"/>
      </patternFill>
    </fill>
  </fills>
  <borders count="2">
    <border>
      <left/>
      <right/>
      <top/>
      <bottom/>
      <diagonal/>
    </border>
    <border>
      <left style="thin">
        <color rgb="00CBD5E1"/>
      </left>
      <right style="thin">
        <color rgb="00CBD5E1"/>
      </right>
      <top style="thin">
        <color rgb="00CBD5E1"/>
      </top>
      <bottom style="thin">
        <color rgb="00CBD5E1"/>
      </bottom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3" borderId="1" applyAlignment="1" pivotButton="0" quotePrefix="0" xfId="0">
      <alignment horizontal="center" vertical="center" wrapText="1"/>
    </xf>
    <xf numFmtId="0" fontId="3" fillId="4" borderId="1" applyAlignment="1" pivotButton="0" quotePrefix="0" xfId="0">
      <alignment horizontal="left"/>
    </xf>
    <xf numFmtId="0" fontId="3" fillId="4" borderId="1" applyAlignment="1" pivotButton="0" quotePrefix="0" xfId="0">
      <alignment horizontal="right"/>
    </xf>
    <xf numFmtId="0" fontId="3" fillId="0" borderId="1" applyAlignment="1" pivotButton="0" quotePrefix="0" xfId="0">
      <alignment horizontal="left"/>
    </xf>
    <xf numFmtId="0" fontId="3" fillId="0" borderId="1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0"/>
  <sheetViews>
    <sheetView showGridLines="1" workbookViewId="0">
      <selection activeCell="A1" sqref="A1"/>
    </sheetView>
  </sheetViews>
  <sheetFormatPr baseColWidth="8" defaultRowHeight="15"/>
  <cols>
    <col width="34" customWidth="1" min="1" max="1"/>
    <col width="24" customWidth="1" min="2" max="2"/>
    <col width="18" customWidth="1" min="3" max="3"/>
    <col width="22" customWidth="1" min="4" max="4"/>
    <col width="18" customWidth="1" min="5" max="5"/>
    <col width="28" customWidth="1" min="6" max="6"/>
  </cols>
  <sheetData>
    <row r="1" ht="36" customHeight="1">
      <c r="A1" s="1" t="inlineStr">
        <is>
          <t>FORMAV — SIMULATEUR DU COÛT DE REVIENT KILOMÉTRIQUE (CRK) — BTS GTLA (SESSION 2026)</t>
        </is>
      </c>
    </row>
    <row r="3" ht="28" customHeight="1">
      <c r="A3" s="2" t="inlineStr">
        <is>
          <t>Composante du Coût de Transport</t>
        </is>
      </c>
      <c r="B3" s="2" t="inlineStr">
        <is>
          <t>Montant Annuel Véhicule (€)</t>
        </is>
      </c>
      <c r="C3" s="2" t="inlineStr">
        <is>
          <t>Base Annuelle (km)</t>
        </is>
      </c>
      <c r="D3" s="2" t="inlineStr">
        <is>
          <t>Coût Kilométrique HT (€/km)</t>
        </is>
      </c>
      <c r="E3" s="2" t="inlineStr">
        <is>
          <t>Part dans le Coût (%)</t>
        </is>
      </c>
      <c r="F3" s="2" t="inlineStr">
        <is>
          <t>Levier d'Optimisation</t>
        </is>
      </c>
    </row>
    <row r="4" ht="22" customHeight="1">
      <c r="A4" s="3" t="inlineStr">
        <is>
          <t>Charges fixes : Amortissement tracteur &amp; semi</t>
        </is>
      </c>
      <c r="B4" s="4" t="n">
        <v>18500</v>
      </c>
      <c r="C4" s="4" t="n">
        <v>110000</v>
      </c>
      <c r="D4" s="3">
        <f>B2/C2</f>
        <v/>
      </c>
      <c r="E4" s="3">
        <f>B2/B8</f>
        <v/>
      </c>
      <c r="F4" s="3" t="inlineStr">
        <is>
          <t>Négociation leasing 60 mois</t>
        </is>
      </c>
    </row>
    <row r="5" ht="22" customHeight="1">
      <c r="A5" s="5" t="inlineStr">
        <is>
          <t>Charges fixes : Assurance et taxe à l'essieu</t>
        </is>
      </c>
      <c r="B5" s="6" t="n">
        <v>4200</v>
      </c>
      <c r="C5" s="6" t="n">
        <v>110000</v>
      </c>
      <c r="D5" s="5">
        <f>B3/C3</f>
        <v/>
      </c>
      <c r="E5" s="5">
        <f>B3/B8</f>
        <v/>
      </c>
      <c r="F5" s="5" t="inlineStr">
        <is>
          <t>Contrat flotte négocié</t>
        </is>
      </c>
    </row>
    <row r="6" ht="22" customHeight="1">
      <c r="A6" s="3" t="inlineStr">
        <is>
          <t>Conducteur : Salaire et charges patronales</t>
        </is>
      </c>
      <c r="B6" s="4" t="n">
        <v>48000</v>
      </c>
      <c r="C6" s="4" t="n">
        <v>110000</v>
      </c>
      <c r="D6" s="3">
        <f>B4/C4</f>
        <v/>
      </c>
      <c r="E6" s="3">
        <f>B4/B8</f>
        <v/>
      </c>
      <c r="F6" s="3" t="inlineStr">
        <is>
          <t>Optimisation temps de conduite RSE</t>
        </is>
      </c>
    </row>
    <row r="7" ht="22" customHeight="1">
      <c r="A7" s="5" t="inlineStr">
        <is>
          <t>Carburant : Gazole professionnel</t>
        </is>
      </c>
      <c r="B7" s="6" t="n">
        <v>39600</v>
      </c>
      <c r="C7" s="6" t="n">
        <v>110000</v>
      </c>
      <c r="D7" s="5">
        <f>B5/C5</f>
        <v/>
      </c>
      <c r="E7" s="5">
        <f>B5/B8</f>
        <v/>
      </c>
      <c r="F7" s="5" t="inlineStr">
        <is>
          <t>Éco-conduite et télématique</t>
        </is>
      </c>
    </row>
    <row r="8" ht="22" customHeight="1">
      <c r="A8" s="3" t="inlineStr">
        <is>
          <t>Entretien, pneumatiques et péages autoroute</t>
        </is>
      </c>
      <c r="B8" s="4" t="n">
        <v>16500</v>
      </c>
      <c r="C8" s="4" t="n">
        <v>110000</v>
      </c>
      <c r="D8" s="3">
        <f>B6/C6</f>
        <v/>
      </c>
      <c r="E8" s="3">
        <f>B6/B8</f>
        <v/>
      </c>
      <c r="F8" s="3" t="inlineStr">
        <is>
          <t>Abonnement télépéage badge TIS</t>
        </is>
      </c>
    </row>
    <row r="9" ht="22" customHeight="1">
      <c r="A9" s="5" t="inlineStr">
        <is>
          <t>Frais généraux d'exploitation (10%)</t>
        </is>
      </c>
      <c r="B9" s="6" t="n">
        <v>12680</v>
      </c>
      <c r="C9" s="6" t="n">
        <v>110000</v>
      </c>
      <c r="D9" s="5">
        <f>B7/C7</f>
        <v/>
      </c>
      <c r="E9" s="5">
        <f>B7/B8</f>
        <v/>
      </c>
      <c r="F9" s="5" t="inlineStr">
        <is>
          <t>Rationalisation des tournées</t>
        </is>
      </c>
    </row>
    <row r="10" ht="22" customHeight="1">
      <c r="A10" s="3" t="inlineStr">
        <is>
          <t>TOTAL COÛT DE REVIENT KILOMÉTRIQUE</t>
        </is>
      </c>
      <c r="B10" s="3">
        <f>SOMME(B2:B7)</f>
        <v/>
      </c>
      <c r="C10" s="4" t="n">
        <v>110000</v>
      </c>
      <c r="D10" s="3">
        <f>SOMME(D2:D7)</f>
        <v/>
      </c>
      <c r="E10" s="4" t="n">
        <v>1</v>
      </c>
      <c r="F10" s="3" t="inlineStr">
        <is>
          <t>COÛT OBJECTIF : 1,26 €/KM</t>
        </is>
      </c>
    </row>
  </sheetData>
  <mergeCells count="1">
    <mergeCell ref="A1:G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2026-11-06T15:40:12Z</dcterms:created>
  <dcterms:modified xmlns:dcterms="http://purl.org/dc/terms/" xmlns:xsi="http://www.w3.org/2001/XMLSchema-instance" xsi:type="dcterms:W3CDTF">2026-11-06T15:40:12Z</dcterms:modified>
</cp:coreProperties>
</file>